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checkCompatibility="1" defaultThemeVersion="124226"/>
  <bookViews>
    <workbookView xWindow="120" yWindow="1305" windowWidth="15120" windowHeight="6810"/>
  </bookViews>
  <sheets>
    <sheet name="Лист1" sheetId="1" r:id="rId1"/>
    <sheet name="Лист2" sheetId="2" r:id="rId2"/>
    <sheet name="Лист3" sheetId="3" r:id="rId3"/>
  </sheets>
  <definedNames>
    <definedName name="_xlnm.Print_Area" localSheetId="0">Лист1!$A$1:$E$78</definedName>
  </definedNames>
  <calcPr calcId="125725"/>
  <fileRecoveryPr repairLoad="1"/>
</workbook>
</file>

<file path=xl/calcChain.xml><?xml version="1.0" encoding="utf-8"?>
<calcChain xmlns="http://schemas.openxmlformats.org/spreadsheetml/2006/main">
  <c r="C65" i="1"/>
  <c r="D72"/>
  <c r="E72" s="1"/>
  <c r="C72"/>
  <c r="E73"/>
  <c r="C56"/>
  <c r="C43"/>
  <c r="C11"/>
  <c r="D24"/>
  <c r="C24"/>
  <c r="E31"/>
  <c r="D56"/>
  <c r="E57"/>
  <c r="E51"/>
  <c r="E21"/>
  <c r="E22"/>
  <c r="D11" l="1"/>
  <c r="D69" l="1"/>
  <c r="D67" s="1"/>
  <c r="C69"/>
  <c r="C67" s="1"/>
  <c r="E71"/>
  <c r="E8"/>
  <c r="C37" l="1"/>
  <c r="C32"/>
  <c r="C9" s="1"/>
  <c r="E29"/>
  <c r="E30"/>
  <c r="E48" l="1"/>
  <c r="D43"/>
  <c r="D37"/>
  <c r="D32"/>
  <c r="D9" l="1"/>
  <c r="C41"/>
  <c r="C7" s="1"/>
  <c r="E28"/>
  <c r="E32" l="1"/>
  <c r="E50" l="1"/>
  <c r="E17" l="1"/>
  <c r="E16"/>
  <c r="E23"/>
  <c r="E15"/>
  <c r="E70" l="1"/>
  <c r="E33"/>
  <c r="E35"/>
  <c r="E12" l="1"/>
  <c r="E13"/>
  <c r="E14"/>
  <c r="E18"/>
  <c r="E19"/>
  <c r="E20"/>
  <c r="E49"/>
  <c r="E25"/>
  <c r="E26"/>
  <c r="E27"/>
  <c r="E34"/>
  <c r="E36"/>
  <c r="E38"/>
  <c r="E39"/>
  <c r="E40"/>
  <c r="E44"/>
  <c r="E45"/>
  <c r="E46"/>
  <c r="E47"/>
  <c r="E52"/>
  <c r="E53"/>
  <c r="E54"/>
  <c r="E55"/>
  <c r="E58"/>
  <c r="E59"/>
  <c r="E60"/>
  <c r="E61"/>
  <c r="E62"/>
  <c r="E63"/>
  <c r="E64"/>
  <c r="E65"/>
  <c r="E66"/>
  <c r="D41" l="1"/>
  <c r="D7" s="1"/>
  <c r="E11"/>
  <c r="E24"/>
  <c r="E37"/>
  <c r="E69" l="1"/>
  <c r="E56"/>
  <c r="E67" l="1"/>
  <c r="E43" l="1"/>
  <c r="E9" l="1"/>
  <c r="E41" l="1"/>
  <c r="E7"/>
</calcChain>
</file>

<file path=xl/sharedStrings.xml><?xml version="1.0" encoding="utf-8"?>
<sst xmlns="http://schemas.openxmlformats.org/spreadsheetml/2006/main" count="125" uniqueCount="111">
  <si>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</si>
  <si>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</si>
  <si>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</si>
  <si>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</si>
  <si>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</si>
  <si>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</si>
  <si>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</si>
  <si>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</si>
  <si>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</si>
  <si>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</si>
  <si>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</si>
  <si>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</si>
  <si>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</si>
  <si>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</si>
  <si>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</si>
  <si>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</si>
  <si>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</si>
  <si>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</si>
  <si>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</si>
  <si>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</si>
  <si>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</si>
  <si>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</si>
  <si>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</si>
  <si>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</si>
  <si>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</si>
  <si>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</si>
  <si>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</si>
  <si>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</si>
  <si>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</si>
  <si>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</si>
  <si>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</si>
  <si>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0230076490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</si>
  <si>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</si>
  <si>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</si>
  <si>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</si>
  <si>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</si>
  <si>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</si>
  <si>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</si>
  <si>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</si>
  <si>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</si>
  <si>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</si>
  <si>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</si>
  <si>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</si>
  <si>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</si>
  <si>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</si>
  <si>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</si>
  <si>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</si>
  <si>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</si>
  <si>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</si>
  <si>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</si>
  <si>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</si>
  <si>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</si>
  <si>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</si>
  <si>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</si>
  <si>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</si>
  <si>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</si>
  <si>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</si>
  <si>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</si>
  <si>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</si>
  <si>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</si>
  <si>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</si>
  <si>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</si>
  <si>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</si>
  <si>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</si>
  <si>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</si>
  <si>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</si>
  <si>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</si>
  <si>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Исполнитель: Хурсанова Татьяна Владимировна</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</si>
  <si>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</si>
  <si>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</si>
  <si>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</si>
  <si>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</si>
  <si>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</si>
  <si>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</si>
  <si>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</si>
  <si>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</si>
  <si>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</si>
  <si>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</si>
  <si>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</si>
  <si>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</si>
  <si>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</si>
  <si>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</si>
  <si>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</si>
  <si>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</si>
  <si>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</si>
  <si>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</si>
  <si>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</si>
  <si>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</si>
  <si>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</si>
  <si>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</si>
  <si>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</si>
  <si>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</si>
  <si>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</si>
  <si>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</si>
  <si>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</si>
  <si>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</si>
  <si>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</si>
  <si>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</si>
  <si>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</si>
  <si>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</si>
  <si>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А.Э. Перепелица</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</si>
  <si>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</si>
  <si>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</si>
  <si>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</si>
  <si>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</si>
  <si>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</si>
  <si>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0230053040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</si>
  <si>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</si>
  <si>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Приложение к сведениям об исполнении бюджета  района
по состоянию на 01.06.2020</t>
  </si>
  <si>
    <t>Информация об исполнении дотаций, субсидий, субвенций и иных межбюджетных трансфертов, 
имеющих целевое назначение по состоянию на 01.06.2020 год</t>
  </si>
  <si>
    <t>Заместитель главы района по финансам и бюджетному устроству,руководитель Финансового управления администрации Северо-Енисейского района</t>
  </si>
</sst>
</file>

<file path=xl/styles.xml><?xml version="1.0" encoding="utf-8"?>
<styleSheet xmlns="http://schemas.openxmlformats.org/spreadsheetml/2006/main">
  <numFmts count="2">
    <numFmt numFmtId="164" formatCode="?"/>
    <numFmt numFmtId="165" formatCode="#,##0.0"/>
  </numFmts>
  <fonts count="12">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57">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0" fontId="3" fillId="2" borderId="0" xfId="0" applyFont="1" applyFill="1"/>
    <xf numFmtId="2" fontId="2" fillId="0" borderId="0" xfId="0" applyNumberFormat="1" applyFont="1" applyAlignment="1">
      <alignment wrapText="1"/>
    </xf>
    <xf numFmtId="0" fontId="7" fillId="2" borderId="0" xfId="0" applyFont="1" applyFill="1"/>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9" fillId="2" borderId="0" xfId="0" applyFont="1" applyFill="1"/>
    <xf numFmtId="49" fontId="9" fillId="0" borderId="1" xfId="0" applyNumberFormat="1" applyFont="1" applyBorder="1" applyAlignment="1" applyProtection="1">
      <alignment horizontal="center" vertical="center" wrapText="1"/>
    </xf>
    <xf numFmtId="164" fontId="9" fillId="0" borderId="1" xfId="0" applyNumberFormat="1" applyFont="1" applyBorder="1" applyAlignment="1" applyProtection="1">
      <alignment horizontal="left"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165" fontId="9" fillId="2" borderId="0" xfId="0" applyNumberFormat="1" applyFont="1" applyFill="1"/>
    <xf numFmtId="165" fontId="1" fillId="2" borderId="0" xfId="0" applyNumberFormat="1" applyFont="1" applyFill="1"/>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165" fontId="9" fillId="2" borderId="1" xfId="0" applyNumberFormat="1" applyFont="1" applyFill="1" applyBorder="1" applyAlignment="1" applyProtection="1">
      <alignment vertical="center" wrapText="1"/>
    </xf>
    <xf numFmtId="165" fontId="4" fillId="2" borderId="1" xfId="0" applyNumberFormat="1" applyFont="1" applyFill="1" applyBorder="1" applyAlignment="1">
      <alignment vertical="center" wrapText="1"/>
    </xf>
    <xf numFmtId="165" fontId="10" fillId="2" borderId="1" xfId="0" applyNumberFormat="1" applyFont="1" applyFill="1" applyBorder="1" applyAlignment="1" applyProtection="1">
      <alignment vertical="center" wrapText="1"/>
    </xf>
    <xf numFmtId="165" fontId="8" fillId="2" borderId="1" xfId="0" applyNumberFormat="1" applyFont="1" applyFill="1" applyBorder="1" applyAlignment="1">
      <alignment vertical="center" wrapText="1"/>
    </xf>
    <xf numFmtId="165" fontId="4" fillId="2" borderId="1" xfId="0" applyNumberFormat="1" applyFont="1" applyFill="1" applyBorder="1" applyAlignment="1">
      <alignment vertical="center"/>
    </xf>
    <xf numFmtId="165" fontId="9" fillId="2" borderId="0" xfId="0" applyNumberFormat="1" applyFont="1" applyFill="1" applyAlignment="1">
      <alignment horizontal="left"/>
    </xf>
    <xf numFmtId="0" fontId="1" fillId="2" borderId="0" xfId="0" applyFont="1" applyFill="1" applyAlignment="1">
      <alignment horizontal="left"/>
    </xf>
    <xf numFmtId="0" fontId="1" fillId="0" borderId="0" xfId="0" applyFont="1" applyAlignment="1">
      <alignment horizontal="left"/>
    </xf>
    <xf numFmtId="0" fontId="8" fillId="2" borderId="1" xfId="0" applyFont="1" applyFill="1" applyBorder="1" applyAlignment="1">
      <alignment horizontal="left" wrapText="1"/>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0" fontId="8" fillId="2" borderId="1" xfId="0" applyFont="1" applyFill="1" applyBorder="1" applyAlignment="1">
      <alignment horizontal="left" wrapText="1"/>
    </xf>
    <xf numFmtId="0" fontId="11" fillId="2" borderId="0" xfId="0" applyFont="1" applyFill="1" applyBorder="1" applyAlignment="1">
      <alignment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4" fillId="2" borderId="1" xfId="0" applyFont="1" applyFill="1" applyBorder="1" applyAlignment="1">
      <alignment horizontal="left" wrapText="1"/>
    </xf>
    <xf numFmtId="0" fontId="4" fillId="2" borderId="1" xfId="0" applyFont="1" applyFill="1" applyBorder="1" applyAlignment="1">
      <alignment horizontal="left" vertical="center" wrapText="1"/>
    </xf>
    <xf numFmtId="0" fontId="7" fillId="2" borderId="0" xfId="0" applyFont="1" applyFill="1" applyAlignment="1">
      <alignment horizontal="left"/>
    </xf>
    <xf numFmtId="0" fontId="9" fillId="2" borderId="0" xfId="0" applyFont="1" applyFill="1" applyAlignment="1">
      <alignment horizontal="right"/>
    </xf>
    <xf numFmtId="0" fontId="9" fillId="2" borderId="0" xfId="0" applyFont="1" applyFill="1" applyAlignment="1">
      <alignment horizontal="left" wrapText="1"/>
    </xf>
    <xf numFmtId="0" fontId="8" fillId="2" borderId="1" xfId="0" applyFont="1" applyFill="1" applyBorder="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N80"/>
  <sheetViews>
    <sheetView tabSelected="1" topLeftCell="A52" zoomScale="90" zoomScaleNormal="90" workbookViewId="0">
      <selection activeCell="F25" sqref="F25"/>
    </sheetView>
  </sheetViews>
  <sheetFormatPr defaultColWidth="9.140625" defaultRowHeight="15"/>
  <cols>
    <col min="1" max="1" width="15.5703125" style="4" customWidth="1"/>
    <col min="2" max="2" width="106.28515625" style="4" customWidth="1"/>
    <col min="3" max="3" width="17" style="4" customWidth="1"/>
    <col min="4" max="4" width="16"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c r="B1" s="46" t="s">
        <v>108</v>
      </c>
      <c r="C1" s="47"/>
      <c r="D1" s="47"/>
      <c r="E1" s="47"/>
    </row>
    <row r="2" spans="1:14">
      <c r="K2" s="8"/>
      <c r="L2" s="8"/>
      <c r="M2" s="8"/>
      <c r="N2" s="8"/>
    </row>
    <row r="3" spans="1:14" ht="12.75" customHeight="1">
      <c r="A3" s="48" t="s">
        <v>109</v>
      </c>
      <c r="B3" s="48"/>
      <c r="C3" s="48"/>
      <c r="D3" s="48"/>
      <c r="E3" s="48"/>
      <c r="K3" s="8"/>
      <c r="L3" s="9"/>
      <c r="M3" s="9"/>
      <c r="N3" s="8"/>
    </row>
    <row r="4" spans="1:14">
      <c r="A4" s="48"/>
      <c r="B4" s="48"/>
      <c r="C4" s="48"/>
      <c r="D4" s="48"/>
      <c r="E4" s="48"/>
      <c r="G4" s="3"/>
      <c r="H4" s="3"/>
      <c r="K4" s="8"/>
      <c r="L4" s="10"/>
      <c r="M4" s="10"/>
      <c r="N4" s="8"/>
    </row>
    <row r="5" spans="1:14" ht="14.25" customHeight="1">
      <c r="A5" s="11"/>
      <c r="B5" s="11"/>
      <c r="C5" s="11"/>
      <c r="D5" s="11"/>
      <c r="E5" s="12" t="s">
        <v>37</v>
      </c>
      <c r="G5" s="3"/>
      <c r="H5" s="3"/>
      <c r="K5" s="8"/>
      <c r="L5" s="10"/>
      <c r="M5" s="10"/>
      <c r="N5" s="8"/>
    </row>
    <row r="6" spans="1:14" ht="63">
      <c r="A6" s="13" t="s">
        <v>0</v>
      </c>
      <c r="B6" s="13" t="s">
        <v>1</v>
      </c>
      <c r="C6" s="13" t="s">
        <v>2</v>
      </c>
      <c r="D6" s="13" t="s">
        <v>3</v>
      </c>
      <c r="E6" s="13" t="s">
        <v>4</v>
      </c>
      <c r="F6" s="2"/>
      <c r="G6" s="3"/>
      <c r="H6" s="3"/>
      <c r="K6" s="8"/>
      <c r="L6" s="10"/>
      <c r="M6" s="10"/>
      <c r="N6" s="8"/>
    </row>
    <row r="7" spans="1:14" ht="15.75">
      <c r="A7" s="52" t="s">
        <v>26</v>
      </c>
      <c r="B7" s="52"/>
      <c r="C7" s="27">
        <f>C9+C41+C67+C8</f>
        <v>634506.4</v>
      </c>
      <c r="D7" s="27">
        <f>D9+D41+D67+D8</f>
        <v>364205.6</v>
      </c>
      <c r="E7" s="14">
        <f>D7/C7*100</f>
        <v>57.399830797608978</v>
      </c>
      <c r="F7" s="19"/>
      <c r="G7" s="19"/>
      <c r="H7" s="19"/>
      <c r="K7" s="8"/>
      <c r="L7" s="10"/>
      <c r="M7" s="10"/>
      <c r="N7" s="8"/>
    </row>
    <row r="8" spans="1:14" ht="31.5">
      <c r="A8" s="45"/>
      <c r="B8" s="56" t="s">
        <v>68</v>
      </c>
      <c r="C8" s="30">
        <v>199999</v>
      </c>
      <c r="D8" s="30">
        <v>153193.60000000001</v>
      </c>
      <c r="E8" s="18">
        <f>D8/C8*100</f>
        <v>76.597182985914941</v>
      </c>
      <c r="F8" s="19"/>
      <c r="G8" s="19"/>
      <c r="H8" s="19"/>
      <c r="K8" s="8"/>
      <c r="L8" s="10"/>
      <c r="M8" s="10"/>
      <c r="N8" s="8"/>
    </row>
    <row r="9" spans="1:14" ht="15.75">
      <c r="A9" s="49" t="s">
        <v>11</v>
      </c>
      <c r="B9" s="49"/>
      <c r="C9" s="40">
        <f>C11+C24+C32+C37</f>
        <v>54373.2</v>
      </c>
      <c r="D9" s="40">
        <f>D11+D24+D32+D37</f>
        <v>15272.899999999998</v>
      </c>
      <c r="E9" s="39">
        <f t="shared" ref="E9:E38" si="0">D9/C9*100</f>
        <v>28.089021797503179</v>
      </c>
      <c r="F9" s="19"/>
      <c r="G9" s="19"/>
      <c r="H9" s="3"/>
      <c r="K9" s="8"/>
      <c r="L9" s="10"/>
      <c r="M9" s="10"/>
      <c r="N9" s="8"/>
    </row>
    <row r="10" spans="1:14" ht="15.75">
      <c r="A10" s="50" t="s">
        <v>22</v>
      </c>
      <c r="B10" s="50"/>
      <c r="C10" s="28"/>
      <c r="D10" s="28"/>
      <c r="E10" s="18"/>
      <c r="F10" s="19"/>
      <c r="G10" s="3"/>
      <c r="H10" s="3"/>
      <c r="K10" s="8"/>
      <c r="L10" s="10"/>
      <c r="M10" s="10"/>
      <c r="N10" s="8"/>
    </row>
    <row r="11" spans="1:14" ht="15.75">
      <c r="A11" s="51" t="s">
        <v>38</v>
      </c>
      <c r="B11" s="51"/>
      <c r="C11" s="31">
        <f>SUM(C12:C23)</f>
        <v>42174.400000000001</v>
      </c>
      <c r="D11" s="31">
        <f>SUM(D12:D23)</f>
        <v>12442.599999999999</v>
      </c>
      <c r="E11" s="14">
        <f>D11/C11*100</f>
        <v>29.502731514852609</v>
      </c>
      <c r="F11" s="19"/>
      <c r="G11" s="19"/>
      <c r="H11" s="19"/>
      <c r="K11" s="8"/>
      <c r="L11" s="10"/>
      <c r="M11" s="10"/>
      <c r="N11" s="8"/>
    </row>
    <row r="12" spans="1:14" ht="78.75">
      <c r="A12" s="13" t="s">
        <v>71</v>
      </c>
      <c r="B12" s="38" t="s">
        <v>72</v>
      </c>
      <c r="C12" s="30">
        <v>164.9</v>
      </c>
      <c r="D12" s="30">
        <v>42.9</v>
      </c>
      <c r="E12" s="18">
        <f t="shared" si="0"/>
        <v>26.015767131594902</v>
      </c>
      <c r="F12" s="19"/>
      <c r="G12" s="19"/>
      <c r="H12" s="3"/>
      <c r="K12" s="8"/>
      <c r="L12" s="10"/>
      <c r="M12" s="10"/>
      <c r="N12" s="8"/>
    </row>
    <row r="13" spans="1:14" ht="78.75">
      <c r="A13" s="13" t="s">
        <v>73</v>
      </c>
      <c r="B13" s="38" t="s">
        <v>74</v>
      </c>
      <c r="C13" s="30">
        <v>102</v>
      </c>
      <c r="D13" s="30">
        <v>0</v>
      </c>
      <c r="E13" s="18">
        <f t="shared" si="0"/>
        <v>0</v>
      </c>
      <c r="F13" s="2"/>
      <c r="G13" s="3"/>
    </row>
    <row r="14" spans="1:14" ht="63">
      <c r="A14" s="13" t="s">
        <v>23</v>
      </c>
      <c r="B14" s="38" t="s">
        <v>27</v>
      </c>
      <c r="C14" s="30">
        <v>988.6</v>
      </c>
      <c r="D14" s="30">
        <v>0</v>
      </c>
      <c r="E14" s="18">
        <f t="shared" si="0"/>
        <v>0</v>
      </c>
      <c r="F14" s="2"/>
      <c r="G14" s="3"/>
    </row>
    <row r="15" spans="1:14" ht="63">
      <c r="A15" s="13" t="s">
        <v>28</v>
      </c>
      <c r="B15" s="38" t="s">
        <v>24</v>
      </c>
      <c r="C15" s="30">
        <v>19700.3</v>
      </c>
      <c r="D15" s="30">
        <v>8999.4</v>
      </c>
      <c r="E15" s="18">
        <f t="shared" si="0"/>
        <v>45.681537844601351</v>
      </c>
      <c r="F15" s="2"/>
      <c r="G15" s="3"/>
    </row>
    <row r="16" spans="1:14" ht="63">
      <c r="A16" s="13" t="s">
        <v>45</v>
      </c>
      <c r="B16" s="38" t="s">
        <v>46</v>
      </c>
      <c r="C16" s="30">
        <v>9440.2999999999993</v>
      </c>
      <c r="D16" s="30">
        <v>0</v>
      </c>
      <c r="E16" s="18">
        <f t="shared" si="0"/>
        <v>0</v>
      </c>
      <c r="F16" s="2"/>
      <c r="G16" s="3"/>
    </row>
    <row r="17" spans="1:8" ht="78.75">
      <c r="A17" s="13" t="s">
        <v>75</v>
      </c>
      <c r="B17" s="38" t="s">
        <v>76</v>
      </c>
      <c r="C17" s="30">
        <v>1749.4</v>
      </c>
      <c r="D17" s="30">
        <v>0</v>
      </c>
      <c r="E17" s="18">
        <f t="shared" si="0"/>
        <v>0</v>
      </c>
      <c r="F17" s="2"/>
      <c r="G17" s="3"/>
    </row>
    <row r="18" spans="1:8" ht="63">
      <c r="A18" s="13" t="s">
        <v>49</v>
      </c>
      <c r="B18" s="38" t="s">
        <v>47</v>
      </c>
      <c r="C18" s="30">
        <v>3201.3</v>
      </c>
      <c r="D18" s="30">
        <v>3201.3</v>
      </c>
      <c r="E18" s="18">
        <f t="shared" si="0"/>
        <v>100</v>
      </c>
      <c r="F18" s="2"/>
      <c r="G18" s="3"/>
    </row>
    <row r="19" spans="1:8" ht="78.75">
      <c r="A19" s="13" t="s">
        <v>77</v>
      </c>
      <c r="B19" s="38" t="s">
        <v>72</v>
      </c>
      <c r="C19" s="30">
        <v>27.5</v>
      </c>
      <c r="D19" s="30">
        <v>27.5</v>
      </c>
      <c r="E19" s="18">
        <f t="shared" si="0"/>
        <v>100</v>
      </c>
      <c r="F19" s="2"/>
      <c r="G19" s="3"/>
    </row>
    <row r="20" spans="1:8" ht="78.75">
      <c r="A20" s="13" t="s">
        <v>78</v>
      </c>
      <c r="B20" s="38" t="s">
        <v>72</v>
      </c>
      <c r="C20" s="30">
        <v>132.69999999999999</v>
      </c>
      <c r="D20" s="30">
        <v>59</v>
      </c>
      <c r="E20" s="18">
        <f t="shared" si="0"/>
        <v>44.461190655614168</v>
      </c>
      <c r="F20" s="2"/>
      <c r="G20" s="3"/>
    </row>
    <row r="21" spans="1:8" ht="86.25" customHeight="1">
      <c r="A21" s="13">
        <v>2220077410</v>
      </c>
      <c r="B21" s="41" t="s">
        <v>102</v>
      </c>
      <c r="C21" s="30">
        <v>2830</v>
      </c>
      <c r="D21" s="30">
        <v>0</v>
      </c>
      <c r="E21" s="18">
        <f t="shared" si="0"/>
        <v>0</v>
      </c>
      <c r="F21" s="2"/>
      <c r="G21" s="3"/>
    </row>
    <row r="22" spans="1:8" ht="78.75">
      <c r="A22" s="13">
        <v>2410074590</v>
      </c>
      <c r="B22" s="41" t="s">
        <v>101</v>
      </c>
      <c r="C22" s="30">
        <v>3500</v>
      </c>
      <c r="D22" s="30">
        <v>0</v>
      </c>
      <c r="E22" s="18">
        <f t="shared" si="0"/>
        <v>0</v>
      </c>
      <c r="F22" s="2"/>
      <c r="G22" s="3"/>
    </row>
    <row r="23" spans="1:8" ht="78.75">
      <c r="A23" s="13" t="s">
        <v>82</v>
      </c>
      <c r="B23" s="38" t="s">
        <v>72</v>
      </c>
      <c r="C23" s="30">
        <v>337.4</v>
      </c>
      <c r="D23" s="30">
        <v>112.5</v>
      </c>
      <c r="E23" s="18">
        <f t="shared" si="0"/>
        <v>33.343212803793719</v>
      </c>
      <c r="F23" s="2"/>
      <c r="G23" s="3"/>
    </row>
    <row r="24" spans="1:8" ht="15.75">
      <c r="A24" s="51" t="s">
        <v>39</v>
      </c>
      <c r="B24" s="51"/>
      <c r="C24" s="31">
        <f>SUM(C25:C31)</f>
        <v>9260.2999999999993</v>
      </c>
      <c r="D24" s="31">
        <f>SUM(D25:D31)</f>
        <v>1802</v>
      </c>
      <c r="E24" s="14">
        <f t="shared" si="0"/>
        <v>19.459412762005552</v>
      </c>
      <c r="F24" s="26"/>
      <c r="G24" s="26"/>
      <c r="H24" s="26"/>
    </row>
    <row r="25" spans="1:8" ht="78.75">
      <c r="A25" s="13" t="s">
        <v>86</v>
      </c>
      <c r="B25" s="38" t="s">
        <v>87</v>
      </c>
      <c r="C25" s="30">
        <v>1080</v>
      </c>
      <c r="D25" s="30">
        <v>0</v>
      </c>
      <c r="E25" s="18">
        <f t="shared" si="0"/>
        <v>0</v>
      </c>
      <c r="F25" s="26"/>
      <c r="G25" s="26"/>
      <c r="H25" s="19"/>
    </row>
    <row r="26" spans="1:8" ht="63">
      <c r="A26" s="13" t="s">
        <v>88</v>
      </c>
      <c r="B26" s="38" t="s">
        <v>89</v>
      </c>
      <c r="C26" s="30">
        <v>1000</v>
      </c>
      <c r="D26" s="30">
        <v>0</v>
      </c>
      <c r="E26" s="18">
        <f t="shared" si="0"/>
        <v>0</v>
      </c>
      <c r="F26" s="2"/>
    </row>
    <row r="27" spans="1:8" ht="78.75">
      <c r="A27" s="13" t="s">
        <v>30</v>
      </c>
      <c r="B27" s="38" t="s">
        <v>90</v>
      </c>
      <c r="C27" s="30">
        <v>174.9</v>
      </c>
      <c r="D27" s="30">
        <v>41.1</v>
      </c>
      <c r="E27" s="18">
        <f t="shared" si="0"/>
        <v>23.499142367066895</v>
      </c>
      <c r="F27" s="2"/>
    </row>
    <row r="28" spans="1:8" ht="78.75">
      <c r="A28" s="13" t="s">
        <v>91</v>
      </c>
      <c r="B28" s="38" t="s">
        <v>72</v>
      </c>
      <c r="C28" s="30">
        <v>4956.8999999999996</v>
      </c>
      <c r="D28" s="30">
        <v>1713.5</v>
      </c>
      <c r="E28" s="18">
        <f t="shared" si="0"/>
        <v>34.567975952712381</v>
      </c>
      <c r="F28" s="2"/>
    </row>
    <row r="29" spans="1:8" ht="63">
      <c r="A29" s="13" t="s">
        <v>92</v>
      </c>
      <c r="B29" s="38" t="s">
        <v>93</v>
      </c>
      <c r="C29" s="30">
        <v>225</v>
      </c>
      <c r="D29" s="30">
        <v>0</v>
      </c>
      <c r="E29" s="18">
        <f t="shared" si="0"/>
        <v>0</v>
      </c>
      <c r="F29" s="2"/>
    </row>
    <row r="30" spans="1:8" ht="78.75">
      <c r="A30" s="13" t="s">
        <v>94</v>
      </c>
      <c r="B30" s="38" t="s">
        <v>95</v>
      </c>
      <c r="C30" s="30">
        <v>1685.6</v>
      </c>
      <c r="D30" s="30">
        <v>0</v>
      </c>
      <c r="E30" s="18">
        <f t="shared" si="0"/>
        <v>0</v>
      </c>
      <c r="F30" s="2"/>
    </row>
    <row r="31" spans="1:8" ht="78.75">
      <c r="A31" s="13">
        <v>250010490</v>
      </c>
      <c r="B31" s="41" t="s">
        <v>72</v>
      </c>
      <c r="C31" s="30">
        <v>137.9</v>
      </c>
      <c r="D31" s="30">
        <v>47.4</v>
      </c>
      <c r="E31" s="18">
        <f t="shared" si="0"/>
        <v>34.372733865119649</v>
      </c>
      <c r="F31" s="2"/>
    </row>
    <row r="32" spans="1:8" ht="15.75">
      <c r="A32" s="51" t="s">
        <v>41</v>
      </c>
      <c r="B32" s="51"/>
      <c r="C32" s="31">
        <f>SUM(C33:C36)</f>
        <v>2067.4</v>
      </c>
      <c r="D32" s="31">
        <f>SUM(D33:D36)</f>
        <v>829</v>
      </c>
      <c r="E32" s="14">
        <f>D32/C32*100</f>
        <v>40.098674663828966</v>
      </c>
      <c r="F32" s="26"/>
      <c r="G32" s="26"/>
      <c r="H32" s="26"/>
    </row>
    <row r="33" spans="1:8" ht="78.75">
      <c r="A33" s="13" t="s">
        <v>96</v>
      </c>
      <c r="B33" s="38" t="s">
        <v>90</v>
      </c>
      <c r="C33" s="30">
        <v>290.3</v>
      </c>
      <c r="D33" s="30">
        <v>129</v>
      </c>
      <c r="E33" s="18">
        <f t="shared" si="0"/>
        <v>44.436789528074407</v>
      </c>
      <c r="F33" s="21"/>
    </row>
    <row r="34" spans="1:8" ht="63">
      <c r="A34" s="13" t="s">
        <v>50</v>
      </c>
      <c r="B34" s="38" t="s">
        <v>44</v>
      </c>
      <c r="C34" s="30">
        <v>112.4</v>
      </c>
      <c r="D34" s="30">
        <v>0</v>
      </c>
      <c r="E34" s="18">
        <f t="shared" si="0"/>
        <v>0</v>
      </c>
      <c r="F34" s="21"/>
    </row>
    <row r="35" spans="1:8" ht="78.75">
      <c r="A35" s="13" t="s">
        <v>48</v>
      </c>
      <c r="B35" s="38" t="s">
        <v>90</v>
      </c>
      <c r="C35" s="30">
        <v>571</v>
      </c>
      <c r="D35" s="30">
        <v>253.8</v>
      </c>
      <c r="E35" s="18">
        <f t="shared" si="0"/>
        <v>44.448336252189144</v>
      </c>
      <c r="F35" s="2"/>
    </row>
    <row r="36" spans="1:8" ht="78.75">
      <c r="A36" s="13" t="s">
        <v>97</v>
      </c>
      <c r="B36" s="38" t="s">
        <v>72</v>
      </c>
      <c r="C36" s="30">
        <v>1093.7</v>
      </c>
      <c r="D36" s="30">
        <v>446.2</v>
      </c>
      <c r="E36" s="18">
        <f t="shared" si="0"/>
        <v>40.797293590564138</v>
      </c>
      <c r="F36" s="2"/>
    </row>
    <row r="37" spans="1:8" ht="15.75">
      <c r="A37" s="51" t="s">
        <v>40</v>
      </c>
      <c r="B37" s="51"/>
      <c r="C37" s="32">
        <f>SUM(C38:C40)</f>
        <v>871.1</v>
      </c>
      <c r="D37" s="32">
        <f>SUM(D38:D40)</f>
        <v>199.29999999999998</v>
      </c>
      <c r="E37" s="14">
        <f t="shared" si="0"/>
        <v>22.879118356101475</v>
      </c>
      <c r="F37" s="25"/>
      <c r="G37" s="29"/>
      <c r="H37" s="29"/>
    </row>
    <row r="38" spans="1:8" ht="78.75">
      <c r="A38" s="13" t="s">
        <v>98</v>
      </c>
      <c r="B38" s="38" t="s">
        <v>72</v>
      </c>
      <c r="C38" s="30">
        <v>564.20000000000005</v>
      </c>
      <c r="D38" s="30">
        <v>181.7</v>
      </c>
      <c r="E38" s="18">
        <f t="shared" si="0"/>
        <v>32.20489188231123</v>
      </c>
      <c r="F38" s="25"/>
    </row>
    <row r="39" spans="1:8" ht="78.75">
      <c r="A39" s="13" t="s">
        <v>99</v>
      </c>
      <c r="B39" s="38" t="s">
        <v>72</v>
      </c>
      <c r="C39" s="30">
        <v>53</v>
      </c>
      <c r="D39" s="30">
        <v>17.600000000000001</v>
      </c>
      <c r="E39" s="18">
        <f t="shared" ref="E39:E72" si="1">D39/C39*100</f>
        <v>33.207547169811328</v>
      </c>
      <c r="F39" s="2"/>
    </row>
    <row r="40" spans="1:8" ht="47.25">
      <c r="A40" s="13" t="s">
        <v>12</v>
      </c>
      <c r="B40" s="38" t="s">
        <v>25</v>
      </c>
      <c r="C40" s="30">
        <v>253.9</v>
      </c>
      <c r="D40" s="30">
        <v>0</v>
      </c>
      <c r="E40" s="18">
        <f t="shared" si="1"/>
        <v>0</v>
      </c>
      <c r="F40" s="2"/>
    </row>
    <row r="41" spans="1:8" ht="15.75">
      <c r="A41" s="49" t="s">
        <v>13</v>
      </c>
      <c r="B41" s="49"/>
      <c r="C41" s="31">
        <f>C43+C56</f>
        <v>369589.4</v>
      </c>
      <c r="D41" s="31">
        <f>D43+D56</f>
        <v>195661.30000000002</v>
      </c>
      <c r="E41" s="14">
        <f t="shared" si="1"/>
        <v>52.940181725991067</v>
      </c>
      <c r="F41" s="6"/>
    </row>
    <row r="42" spans="1:8" ht="15.75">
      <c r="A42" s="50" t="s">
        <v>42</v>
      </c>
      <c r="B42" s="50"/>
      <c r="C42" s="33"/>
      <c r="D42" s="33"/>
      <c r="E42" s="18"/>
      <c r="F42" s="2"/>
      <c r="G42" s="3"/>
    </row>
    <row r="43" spans="1:8" ht="15.75">
      <c r="A43" s="51" t="s">
        <v>38</v>
      </c>
      <c r="B43" s="51"/>
      <c r="C43" s="31">
        <f>SUM(C44:C55)</f>
        <v>106967.00000000001</v>
      </c>
      <c r="D43" s="31">
        <f>SUM(D44:D55)</f>
        <v>95523.000000000015</v>
      </c>
      <c r="E43" s="14">
        <f t="shared" si="1"/>
        <v>89.301373320743778</v>
      </c>
      <c r="F43" s="24"/>
      <c r="G43" s="24"/>
      <c r="H43" s="20"/>
    </row>
    <row r="44" spans="1:8" ht="110.25">
      <c r="A44" s="16" t="s">
        <v>51</v>
      </c>
      <c r="B44" s="17" t="s">
        <v>52</v>
      </c>
      <c r="C44" s="30">
        <v>5328.3</v>
      </c>
      <c r="D44" s="30">
        <v>1811</v>
      </c>
      <c r="E44" s="18">
        <f t="shared" si="1"/>
        <v>33.988326483118442</v>
      </c>
      <c r="F44" s="2"/>
    </row>
    <row r="45" spans="1:8" ht="78.75">
      <c r="A45" s="16" t="s">
        <v>5</v>
      </c>
      <c r="B45" s="17" t="s">
        <v>53</v>
      </c>
      <c r="C45" s="30">
        <v>95466.5</v>
      </c>
      <c r="D45" s="30">
        <v>92466.5</v>
      </c>
      <c r="E45" s="18">
        <f t="shared" si="1"/>
        <v>96.857536413296813</v>
      </c>
    </row>
    <row r="46" spans="1:8" ht="78.75">
      <c r="A46" s="13" t="s">
        <v>6</v>
      </c>
      <c r="B46" s="41" t="s">
        <v>103</v>
      </c>
      <c r="C46" s="30">
        <v>1637</v>
      </c>
      <c r="D46" s="30">
        <v>0</v>
      </c>
      <c r="E46" s="18">
        <f t="shared" si="1"/>
        <v>0</v>
      </c>
    </row>
    <row r="47" spans="1:8" ht="63">
      <c r="A47" s="13" t="s">
        <v>79</v>
      </c>
      <c r="B47" s="38" t="s">
        <v>58</v>
      </c>
      <c r="C47" s="30">
        <v>946.6</v>
      </c>
      <c r="D47" s="30">
        <v>438.5</v>
      </c>
      <c r="E47" s="18">
        <f t="shared" si="1"/>
        <v>46.32368476653285</v>
      </c>
    </row>
    <row r="48" spans="1:8" ht="82.5" customHeight="1">
      <c r="A48" s="13" t="s">
        <v>80</v>
      </c>
      <c r="B48" s="38" t="s">
        <v>81</v>
      </c>
      <c r="C48" s="30">
        <v>1082.0999999999999</v>
      </c>
      <c r="D48" s="30">
        <v>269.60000000000002</v>
      </c>
      <c r="E48" s="18">
        <f t="shared" si="1"/>
        <v>24.91451806672212</v>
      </c>
    </row>
    <row r="49" spans="1:7" ht="56.25" customHeight="1">
      <c r="A49" s="13" t="s">
        <v>7</v>
      </c>
      <c r="B49" s="38" t="s">
        <v>33</v>
      </c>
      <c r="C49" s="30">
        <v>546.5</v>
      </c>
      <c r="D49" s="30">
        <v>142.80000000000001</v>
      </c>
      <c r="E49" s="18">
        <f>D49/C49*100</f>
        <v>26.12991765782251</v>
      </c>
    </row>
    <row r="50" spans="1:7" ht="56.25" customHeight="1">
      <c r="A50" s="13" t="s">
        <v>34</v>
      </c>
      <c r="B50" s="38" t="s">
        <v>54</v>
      </c>
      <c r="C50" s="30">
        <v>9</v>
      </c>
      <c r="D50" s="30">
        <v>0</v>
      </c>
      <c r="E50" s="18">
        <f>D50/C50*100</f>
        <v>0</v>
      </c>
    </row>
    <row r="51" spans="1:7" ht="62.25" customHeight="1">
      <c r="A51" s="13">
        <v>9170054690</v>
      </c>
      <c r="B51" s="41" t="s">
        <v>104</v>
      </c>
      <c r="C51" s="30">
        <v>351</v>
      </c>
      <c r="D51" s="30">
        <v>0</v>
      </c>
      <c r="E51" s="18">
        <f>D51/C51*100</f>
        <v>0</v>
      </c>
    </row>
    <row r="52" spans="1:7" ht="78.75">
      <c r="A52" s="13" t="s">
        <v>8</v>
      </c>
      <c r="B52" s="38" t="s">
        <v>85</v>
      </c>
      <c r="C52" s="30">
        <v>36.1</v>
      </c>
      <c r="D52" s="30">
        <v>7.1</v>
      </c>
      <c r="E52" s="18">
        <f t="shared" si="1"/>
        <v>19.667590027700829</v>
      </c>
    </row>
    <row r="53" spans="1:7" ht="94.5">
      <c r="A53" s="13" t="s">
        <v>9</v>
      </c>
      <c r="B53" s="38" t="s">
        <v>55</v>
      </c>
      <c r="C53" s="30">
        <v>953.2</v>
      </c>
      <c r="D53" s="30">
        <v>245.5</v>
      </c>
      <c r="E53" s="18">
        <f t="shared" si="1"/>
        <v>25.755350398657157</v>
      </c>
    </row>
    <row r="54" spans="1:7" ht="47.25">
      <c r="A54" s="13" t="s">
        <v>10</v>
      </c>
      <c r="B54" s="38" t="s">
        <v>56</v>
      </c>
      <c r="C54" s="30">
        <v>114.5</v>
      </c>
      <c r="D54" s="30">
        <v>16.7</v>
      </c>
      <c r="E54" s="18">
        <f t="shared" si="1"/>
        <v>14.585152838427948</v>
      </c>
    </row>
    <row r="55" spans="1:7" ht="63">
      <c r="A55" s="13" t="s">
        <v>35</v>
      </c>
      <c r="B55" s="38" t="s">
        <v>57</v>
      </c>
      <c r="C55" s="30">
        <v>496.2</v>
      </c>
      <c r="D55" s="30">
        <v>125.3</v>
      </c>
      <c r="E55" s="18">
        <f t="shared" si="1"/>
        <v>25.251914550584441</v>
      </c>
    </row>
    <row r="56" spans="1:7" ht="15.75">
      <c r="A56" s="51" t="s">
        <v>39</v>
      </c>
      <c r="B56" s="51"/>
      <c r="C56" s="34">
        <f>SUM(C57:C66)</f>
        <v>262622.40000000002</v>
      </c>
      <c r="D56" s="34">
        <f>SUM(D57:D66)</f>
        <v>100138.3</v>
      </c>
      <c r="E56" s="14">
        <f t="shared" si="1"/>
        <v>38.130144267967999</v>
      </c>
      <c r="G56" s="29"/>
    </row>
    <row r="57" spans="1:7" ht="63">
      <c r="A57" s="44" t="s">
        <v>106</v>
      </c>
      <c r="B57" s="41" t="s">
        <v>105</v>
      </c>
      <c r="C57" s="30">
        <v>1718.4</v>
      </c>
      <c r="D57" s="30">
        <v>0</v>
      </c>
      <c r="E57" s="18">
        <f t="shared" si="1"/>
        <v>0</v>
      </c>
      <c r="G57" s="29"/>
    </row>
    <row r="58" spans="1:7" ht="87" customHeight="1">
      <c r="A58" s="13" t="s">
        <v>14</v>
      </c>
      <c r="B58" s="41" t="s">
        <v>59</v>
      </c>
      <c r="C58" s="30">
        <v>4899.6000000000004</v>
      </c>
      <c r="D58" s="30">
        <v>2705.4</v>
      </c>
      <c r="E58" s="18">
        <f t="shared" si="1"/>
        <v>55.216752387950031</v>
      </c>
    </row>
    <row r="59" spans="1:7" ht="56.25" customHeight="1">
      <c r="A59" s="13" t="s">
        <v>31</v>
      </c>
      <c r="B59" s="41" t="s">
        <v>32</v>
      </c>
      <c r="C59" s="30">
        <v>3950.6</v>
      </c>
      <c r="D59" s="30">
        <v>0</v>
      </c>
      <c r="E59" s="18">
        <f t="shared" si="1"/>
        <v>0</v>
      </c>
    </row>
    <row r="60" spans="1:7" ht="154.5" customHeight="1">
      <c r="A60" s="13" t="s">
        <v>15</v>
      </c>
      <c r="B60" s="38" t="s">
        <v>60</v>
      </c>
      <c r="C60" s="30">
        <v>35083.9</v>
      </c>
      <c r="D60" s="30">
        <v>11934.1</v>
      </c>
      <c r="E60" s="18">
        <f t="shared" si="1"/>
        <v>34.015887629368457</v>
      </c>
    </row>
    <row r="61" spans="1:7" ht="157.5">
      <c r="A61" s="13" t="s">
        <v>16</v>
      </c>
      <c r="B61" s="38" t="s">
        <v>61</v>
      </c>
      <c r="C61" s="30">
        <v>30578.2</v>
      </c>
      <c r="D61" s="30">
        <v>8932.7999999999993</v>
      </c>
      <c r="E61" s="18">
        <f t="shared" si="1"/>
        <v>29.21296871627499</v>
      </c>
    </row>
    <row r="62" spans="1:7" ht="126">
      <c r="A62" s="13" t="s">
        <v>17</v>
      </c>
      <c r="B62" s="38" t="s">
        <v>62</v>
      </c>
      <c r="C62" s="30">
        <v>165.8</v>
      </c>
      <c r="D62" s="30">
        <v>10</v>
      </c>
      <c r="E62" s="18">
        <f t="shared" si="1"/>
        <v>6.0313630880579003</v>
      </c>
    </row>
    <row r="63" spans="1:7" ht="78.75">
      <c r="A63" s="13" t="s">
        <v>18</v>
      </c>
      <c r="B63" s="38" t="s">
        <v>63</v>
      </c>
      <c r="C63" s="30">
        <v>3212.1</v>
      </c>
      <c r="D63" s="30">
        <v>497.4</v>
      </c>
      <c r="E63" s="18">
        <f t="shared" si="1"/>
        <v>15.485196600354909</v>
      </c>
    </row>
    <row r="64" spans="1:7" ht="157.5">
      <c r="A64" s="13" t="s">
        <v>19</v>
      </c>
      <c r="B64" s="38" t="s">
        <v>64</v>
      </c>
      <c r="C64" s="30">
        <v>127156.2</v>
      </c>
      <c r="D64" s="30">
        <v>53261.9</v>
      </c>
      <c r="E64" s="18">
        <f t="shared" si="1"/>
        <v>41.886986242117963</v>
      </c>
    </row>
    <row r="65" spans="1:6" ht="143.25" customHeight="1">
      <c r="A65" s="13" t="s">
        <v>20</v>
      </c>
      <c r="B65" s="38" t="s">
        <v>65</v>
      </c>
      <c r="C65" s="30">
        <f>51128.1+1952.5</f>
        <v>53080.6</v>
      </c>
      <c r="D65" s="30">
        <v>22219.200000000001</v>
      </c>
      <c r="E65" s="18">
        <f t="shared" si="1"/>
        <v>41.859361047162238</v>
      </c>
    </row>
    <row r="66" spans="1:6" ht="78.75">
      <c r="A66" s="13" t="s">
        <v>21</v>
      </c>
      <c r="B66" s="38" t="s">
        <v>66</v>
      </c>
      <c r="C66" s="30">
        <v>2777</v>
      </c>
      <c r="D66" s="30">
        <v>577.5</v>
      </c>
      <c r="E66" s="18">
        <f t="shared" si="1"/>
        <v>20.79582283039251</v>
      </c>
    </row>
    <row r="67" spans="1:6" ht="15.75">
      <c r="A67" s="49" t="s">
        <v>36</v>
      </c>
      <c r="B67" s="49"/>
      <c r="C67" s="32">
        <f>C69+C72</f>
        <v>10544.8</v>
      </c>
      <c r="D67" s="32">
        <f>D69+D72</f>
        <v>77.8</v>
      </c>
      <c r="E67" s="14">
        <f t="shared" si="1"/>
        <v>0.73780441544647601</v>
      </c>
    </row>
    <row r="68" spans="1:6" ht="15.75">
      <c r="A68" s="50" t="s">
        <v>43</v>
      </c>
      <c r="B68" s="50"/>
      <c r="C68" s="30"/>
      <c r="D68" s="30"/>
      <c r="E68" s="18"/>
    </row>
    <row r="69" spans="1:6" ht="15.75">
      <c r="A69" s="51" t="s">
        <v>38</v>
      </c>
      <c r="B69" s="51"/>
      <c r="C69" s="32">
        <f>C70+C71</f>
        <v>3896.7999999999997</v>
      </c>
      <c r="D69" s="32">
        <f>D70+D71</f>
        <v>77.8</v>
      </c>
      <c r="E69" s="14">
        <f t="shared" si="1"/>
        <v>1.9965099568877029</v>
      </c>
    </row>
    <row r="70" spans="1:6" ht="110.25">
      <c r="A70" s="13" t="s">
        <v>69</v>
      </c>
      <c r="B70" s="38" t="s">
        <v>70</v>
      </c>
      <c r="C70" s="30">
        <v>3387.1</v>
      </c>
      <c r="D70" s="30">
        <v>0</v>
      </c>
      <c r="E70" s="18">
        <f t="shared" si="1"/>
        <v>0</v>
      </c>
    </row>
    <row r="71" spans="1:6" ht="94.5">
      <c r="A71" s="13" t="s">
        <v>83</v>
      </c>
      <c r="B71" s="38" t="s">
        <v>84</v>
      </c>
      <c r="C71" s="30">
        <v>509.7</v>
      </c>
      <c r="D71" s="30">
        <v>77.8</v>
      </c>
      <c r="E71" s="18">
        <f t="shared" si="1"/>
        <v>15.263880714145575</v>
      </c>
    </row>
    <row r="72" spans="1:6" ht="27" customHeight="1">
      <c r="A72" s="51" t="s">
        <v>39</v>
      </c>
      <c r="B72" s="51"/>
      <c r="C72" s="32">
        <f>C73</f>
        <v>6648</v>
      </c>
      <c r="D72" s="32">
        <f>D73</f>
        <v>0</v>
      </c>
      <c r="E72" s="14">
        <f t="shared" si="1"/>
        <v>0</v>
      </c>
    </row>
    <row r="73" spans="1:6" ht="66" customHeight="1">
      <c r="A73" s="13">
        <v>240053030</v>
      </c>
      <c r="B73" s="43" t="s">
        <v>107</v>
      </c>
      <c r="C73" s="30">
        <v>6648</v>
      </c>
      <c r="D73" s="30">
        <v>0</v>
      </c>
      <c r="E73" s="18">
        <f>D73/C73*100</f>
        <v>0</v>
      </c>
    </row>
    <row r="74" spans="1:6" ht="27" customHeight="1">
      <c r="A74" s="42"/>
      <c r="B74" s="42"/>
      <c r="C74" s="22"/>
      <c r="D74" s="22"/>
      <c r="E74" s="15"/>
    </row>
    <row r="75" spans="1:6" s="37" customFormat="1" ht="30" customHeight="1">
      <c r="A75" s="55" t="s">
        <v>110</v>
      </c>
      <c r="B75" s="55"/>
      <c r="C75" s="35"/>
      <c r="D75" s="54" t="s">
        <v>100</v>
      </c>
      <c r="E75" s="54"/>
      <c r="F75" s="36"/>
    </row>
    <row r="76" spans="1:6" ht="16.5" customHeight="1">
      <c r="A76" s="5"/>
      <c r="B76" s="5"/>
      <c r="C76" s="22"/>
      <c r="D76" s="5"/>
      <c r="E76" s="5"/>
    </row>
    <row r="77" spans="1:6" ht="15.75">
      <c r="A77" s="53" t="s">
        <v>67</v>
      </c>
      <c r="B77" s="53"/>
      <c r="C77" s="22"/>
      <c r="D77" s="22"/>
    </row>
    <row r="78" spans="1:6" ht="11.25" customHeight="1">
      <c r="A78" s="7" t="s">
        <v>29</v>
      </c>
      <c r="B78" s="7"/>
      <c r="C78" s="22"/>
    </row>
    <row r="80" spans="1:6">
      <c r="D80" s="23"/>
    </row>
  </sheetData>
  <mergeCells count="20">
    <mergeCell ref="A77:B77"/>
    <mergeCell ref="A43:B43"/>
    <mergeCell ref="D75:E75"/>
    <mergeCell ref="A56:B56"/>
    <mergeCell ref="A67:B67"/>
    <mergeCell ref="A68:B68"/>
    <mergeCell ref="A69:B69"/>
    <mergeCell ref="A75:B75"/>
    <mergeCell ref="A72:B72"/>
    <mergeCell ref="A24:B24"/>
    <mergeCell ref="A7:B7"/>
    <mergeCell ref="A32:B32"/>
    <mergeCell ref="A41:B41"/>
    <mergeCell ref="A42:B42"/>
    <mergeCell ref="A37:B37"/>
    <mergeCell ref="B1:E1"/>
    <mergeCell ref="A3:E4"/>
    <mergeCell ref="A9:B9"/>
    <mergeCell ref="A10:B10"/>
    <mergeCell ref="A11:B11"/>
  </mergeCells>
  <pageMargins left="0.70866141732283472" right="0.70866141732283472" top="0.74803149606299213" bottom="0.74803149606299213" header="0.31496062992125984" footer="0.31496062992125984"/>
  <pageSetup paperSize="9" scale="52" fitToHeight="6"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2020-06-04T03:58:01Z</dcterms:modified>
</cp:coreProperties>
</file>